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cio\Carpeta Amancio\TRIATLON\Pentatlón\2025-26\"/>
    </mc:Choice>
  </mc:AlternateContent>
  <xr:revisionPtr revIDLastSave="0" documentId="13_ncr:1_{54EDC8E7-F904-4A88-986E-7385361E3339}" xr6:coauthVersionLast="47" xr6:coauthVersionMax="47" xr10:uidLastSave="{00000000-0000-0000-0000-000000000000}"/>
  <bookViews>
    <workbookView xWindow="-105" yWindow="-16320" windowWidth="29040" windowHeight="15720" xr2:uid="{1508D8D8-4FE3-4379-8199-E868CFC4AB47}"/>
  </bookViews>
  <sheets>
    <sheet name="CyL" sheetId="1" r:id="rId1"/>
    <sheet name="no_toc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Q19" i="1"/>
  <c r="Q18" i="1"/>
  <c r="Q20" i="1"/>
  <c r="Q22" i="1"/>
  <c r="Q23" i="1"/>
  <c r="Q7" i="1"/>
  <c r="Q26" i="1"/>
  <c r="Q25" i="1"/>
  <c r="Q24" i="1"/>
  <c r="Q17" i="1"/>
  <c r="Q16" i="1"/>
  <c r="Q15" i="1"/>
  <c r="Q14" i="1"/>
  <c r="Q13" i="1"/>
  <c r="Q12" i="1"/>
  <c r="Q11" i="1"/>
  <c r="Q10" i="1"/>
  <c r="Q9" i="1"/>
  <c r="Q8" i="1"/>
  <c r="H30" i="1"/>
  <c r="Q30" i="1" s="1"/>
  <c r="Q27" i="1" l="1"/>
  <c r="Q31" i="1" s="1"/>
  <c r="C32" i="1" s="1"/>
</calcChain>
</file>

<file path=xl/sharedStrings.xml><?xml version="1.0" encoding="utf-8"?>
<sst xmlns="http://schemas.openxmlformats.org/spreadsheetml/2006/main" count="86" uniqueCount="60">
  <si>
    <t xml:space="preserve">LICENCIAS </t>
  </si>
  <si>
    <t>AÑO</t>
  </si>
  <si>
    <t>Email</t>
  </si>
  <si>
    <t>Teléfono</t>
  </si>
  <si>
    <t>Item</t>
  </si>
  <si>
    <t>DNI</t>
  </si>
  <si>
    <t>Nombre</t>
  </si>
  <si>
    <t>Apellidos</t>
  </si>
  <si>
    <t>Federación Territorial</t>
  </si>
  <si>
    <t>Nombre Club</t>
  </si>
  <si>
    <t>Fecha Nac.</t>
  </si>
  <si>
    <t>Fecha alta</t>
  </si>
  <si>
    <t>Direccion</t>
  </si>
  <si>
    <t>C.P.</t>
  </si>
  <si>
    <t>Poblacion</t>
  </si>
  <si>
    <t>Técnico</t>
  </si>
  <si>
    <t>Masc</t>
  </si>
  <si>
    <t>Fede. Cy L</t>
  </si>
  <si>
    <t>U17</t>
  </si>
  <si>
    <t>Persona de contacto</t>
  </si>
  <si>
    <t>Dirección</t>
  </si>
  <si>
    <t>Fem</t>
  </si>
  <si>
    <t>U15</t>
  </si>
  <si>
    <t>U13</t>
  </si>
  <si>
    <t>U19</t>
  </si>
  <si>
    <t>U22</t>
  </si>
  <si>
    <t>U9</t>
  </si>
  <si>
    <t>U11</t>
  </si>
  <si>
    <t>SENIOR</t>
  </si>
  <si>
    <t>MASTER</t>
  </si>
  <si>
    <t>Deportista</t>
  </si>
  <si>
    <t>Juez</t>
  </si>
  <si>
    <t>Sexo (lista desplegable)</t>
  </si>
  <si>
    <t>Estamento (lista desplegable)</t>
  </si>
  <si>
    <t>CIF</t>
  </si>
  <si>
    <t>NOMBRE CLUB</t>
  </si>
  <si>
    <t>Categoría (lista desplegable)</t>
  </si>
  <si>
    <t>CONTACTO DEL CLUB</t>
  </si>
  <si>
    <t>Importe</t>
  </si>
  <si>
    <t>CATEGORIA</t>
  </si>
  <si>
    <t>PRECIO</t>
  </si>
  <si>
    <t>ESTAMENTO</t>
  </si>
  <si>
    <t>SEXO</t>
  </si>
  <si>
    <t>TOTAL</t>
  </si>
  <si>
    <t>IMPORTE TOTAL</t>
  </si>
  <si>
    <t>CLUB</t>
  </si>
  <si>
    <t>TECNICO</t>
  </si>
  <si>
    <t>JUEZ</t>
  </si>
  <si>
    <t>TRAMITAR LICENCIA DE CLUB</t>
  </si>
  <si>
    <t>TRAMITAR LICENCIA DEPORTISTAS / TÉCNICOS / JUECES</t>
  </si>
  <si>
    <t>ES88 3058 5603 9727 2000 3495</t>
  </si>
  <si>
    <t>CAJAMAR</t>
  </si>
  <si>
    <t>TITULAR</t>
  </si>
  <si>
    <t>Federación de Triatlón y P.M. de Castilla y Léon</t>
  </si>
  <si>
    <t>Importe a ingresar:</t>
  </si>
  <si>
    <t>Nº REGISTRO EN JUNTA CYL</t>
  </si>
  <si>
    <t>Contacto</t>
  </si>
  <si>
    <t>2025-2026</t>
  </si>
  <si>
    <t>FEPM - FEDERACIÓN DE TRIATLÓN Y PENTATLÓN MODERNO DE CASTILLA Y LEÓN</t>
  </si>
  <si>
    <t>*Descontar lo indicado en el 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</si>
</sst>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5" xfId="1" applyFill="1" applyBorder="1" applyAlignment="1">
      <alignment horizontal="center" vertical="center" wrapText="1"/>
    </xf>
    <xf numFmtId="0" fontId="4" fillId="2" borderId="6" xfId="1" applyFill="1" applyBorder="1" applyAlignment="1">
      <alignment horizontal="center" vertical="center" wrapText="1"/>
    </xf>
    <xf numFmtId="0" fontId="4" fillId="2" borderId="7" xfId="1" applyFill="1" applyBorder="1" applyAlignment="1">
      <alignment horizontal="center" vertical="center" wrapText="1"/>
    </xf>
    <xf numFmtId="0" fontId="4" fillId="2" borderId="8" xfId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14" fontId="1" fillId="3" borderId="10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4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8" xfId="1" applyFill="1" applyBorder="1" applyAlignment="1">
      <alignment horizontal="center" vertical="center" wrapText="1"/>
    </xf>
    <xf numFmtId="164" fontId="4" fillId="2" borderId="18" xfId="1" applyNumberForma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3" borderId="5" xfId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4" fillId="2" borderId="19" xfId="1" applyFill="1" applyBorder="1" applyAlignment="1">
      <alignment horizontal="center" vertical="center" wrapText="1"/>
    </xf>
    <xf numFmtId="0" fontId="4" fillId="2" borderId="21" xfId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right" vertical="center"/>
    </xf>
    <xf numFmtId="0" fontId="1" fillId="4" borderId="19" xfId="0" applyFont="1" applyFill="1" applyBorder="1" applyAlignment="1" applyProtection="1">
      <alignment vertical="center"/>
      <protection locked="0"/>
    </xf>
    <xf numFmtId="14" fontId="1" fillId="4" borderId="19" xfId="0" applyNumberFormat="1" applyFont="1" applyFill="1" applyBorder="1" applyAlignment="1" applyProtection="1">
      <alignment horizontal="center" vertical="center"/>
      <protection locked="0"/>
    </xf>
    <xf numFmtId="164" fontId="1" fillId="4" borderId="1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right" vertical="center"/>
    </xf>
    <xf numFmtId="0" fontId="8" fillId="3" borderId="19" xfId="0" applyFont="1" applyFill="1" applyBorder="1" applyAlignment="1">
      <alignment horizontal="center" vertical="center"/>
    </xf>
    <xf numFmtId="44" fontId="0" fillId="0" borderId="0" xfId="2" applyFont="1"/>
    <xf numFmtId="0" fontId="5" fillId="3" borderId="0" xfId="0" applyFont="1" applyFill="1"/>
    <xf numFmtId="0" fontId="0" fillId="3" borderId="0" xfId="0" applyFill="1"/>
    <xf numFmtId="0" fontId="2" fillId="5" borderId="19" xfId="0" applyFont="1" applyFill="1" applyBorder="1" applyAlignment="1" applyProtection="1">
      <alignment vertical="center"/>
      <protection locked="0"/>
    </xf>
    <xf numFmtId="0" fontId="1" fillId="6" borderId="10" xfId="0" applyFont="1" applyFill="1" applyBorder="1" applyAlignment="1" applyProtection="1">
      <alignment vertical="center"/>
      <protection locked="0"/>
    </xf>
    <xf numFmtId="0" fontId="1" fillId="6" borderId="10" xfId="0" applyFont="1" applyFill="1" applyBorder="1" applyAlignment="1">
      <alignment vertical="center"/>
    </xf>
    <xf numFmtId="0" fontId="3" fillId="7" borderId="19" xfId="0" applyFont="1" applyFill="1" applyBorder="1" applyAlignment="1" applyProtection="1">
      <alignment horizontal="right" vertical="center"/>
      <protection locked="0"/>
    </xf>
    <xf numFmtId="44" fontId="1" fillId="7" borderId="19" xfId="2" applyFont="1" applyFill="1" applyBorder="1" applyAlignment="1" applyProtection="1">
      <alignment vertical="center"/>
      <protection locked="0"/>
    </xf>
    <xf numFmtId="44" fontId="5" fillId="7" borderId="0" xfId="0" applyNumberFormat="1" applyFont="1" applyFill="1" applyAlignment="1">
      <alignment vertical="center"/>
    </xf>
    <xf numFmtId="0" fontId="5" fillId="7" borderId="0" xfId="0" applyFont="1" applyFill="1" applyAlignment="1">
      <alignment vertical="center"/>
    </xf>
    <xf numFmtId="44" fontId="10" fillId="7" borderId="0" xfId="0" applyNumberFormat="1" applyFont="1" applyFill="1"/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44" fontId="5" fillId="0" borderId="0" xfId="0" applyNumberFormat="1" applyFont="1" applyFill="1" applyAlignment="1">
      <alignment vertical="center"/>
    </xf>
  </cellXfs>
  <cellStyles count="3">
    <cellStyle name="Moneda" xfId="2" builtinId="4"/>
    <cellStyle name="Normal" xfId="0" builtinId="0"/>
    <cellStyle name="Normal_Hoja1" xfId="1" xr:uid="{365DC3EB-8491-4FB8-97AD-F52CCB56A181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34E8-2E84-48C7-8087-9383A599C7C2}">
  <sheetPr>
    <pageSetUpPr fitToPage="1"/>
  </sheetPr>
  <dimension ref="A1:Q34"/>
  <sheetViews>
    <sheetView tabSelected="1" workbookViewId="0">
      <pane ySplit="6" topLeftCell="A7" activePane="bottomLeft" state="frozen"/>
      <selection pane="bottomLeft" activeCell="E32" sqref="E32"/>
    </sheetView>
  </sheetViews>
  <sheetFormatPr baseColWidth="10" defaultColWidth="11.44140625" defaultRowHeight="14.4" x14ac:dyDescent="0.3"/>
  <cols>
    <col min="1" max="1" width="4.88671875" customWidth="1"/>
    <col min="2" max="2" width="17.21875" customWidth="1"/>
    <col min="3" max="3" width="27.44140625" bestFit="1" customWidth="1"/>
    <col min="4" max="4" width="30.6640625" customWidth="1"/>
    <col min="5" max="5" width="12.109375" customWidth="1"/>
    <col min="6" max="6" width="12.21875" customWidth="1"/>
    <col min="7" max="7" width="40.109375" bestFit="1" customWidth="1"/>
    <col min="8" max="8" width="12.5546875" customWidth="1"/>
    <col min="9" max="9" width="10.44140625" style="8" customWidth="1"/>
    <col min="10" max="10" width="10.88671875" customWidth="1"/>
    <col min="14" max="14" width="9.77734375" customWidth="1"/>
    <col min="16" max="16" width="14.109375" customWidth="1"/>
    <col min="17" max="17" width="10.44140625" customWidth="1"/>
  </cols>
  <sheetData>
    <row r="1" spans="1:17" s="2" customFormat="1" ht="13.2" x14ac:dyDescent="0.3">
      <c r="A1" s="47" t="s">
        <v>0</v>
      </c>
      <c r="B1" s="47"/>
      <c r="C1" s="48" t="s">
        <v>1</v>
      </c>
      <c r="D1" s="49" t="s">
        <v>57</v>
      </c>
      <c r="E1" s="1"/>
      <c r="F1" s="45" t="s">
        <v>37</v>
      </c>
      <c r="G1" s="46"/>
      <c r="H1" s="32"/>
      <c r="I1" s="29"/>
      <c r="K1" s="1"/>
      <c r="L1" s="1"/>
      <c r="M1" s="1"/>
    </row>
    <row r="2" spans="1:17" s="2" customFormat="1" ht="13.2" x14ac:dyDescent="0.3">
      <c r="A2" s="67" t="s">
        <v>58</v>
      </c>
      <c r="B2" s="67"/>
      <c r="C2" s="67"/>
      <c r="D2" s="67"/>
      <c r="E2" s="1"/>
      <c r="F2" s="41" t="s">
        <v>2</v>
      </c>
      <c r="G2" s="53"/>
      <c r="H2" s="32"/>
      <c r="I2" s="29"/>
      <c r="K2" s="1"/>
      <c r="L2" s="1"/>
      <c r="M2" s="1"/>
    </row>
    <row r="3" spans="1:17" s="2" customFormat="1" ht="15" customHeight="1" x14ac:dyDescent="0.3">
      <c r="E3" s="1"/>
      <c r="F3" s="41" t="s">
        <v>3</v>
      </c>
      <c r="G3" s="53"/>
      <c r="H3" s="33"/>
      <c r="I3" s="16"/>
      <c r="K3" s="1"/>
      <c r="L3" s="1"/>
      <c r="M3" s="1"/>
      <c r="P3" s="1"/>
    </row>
    <row r="4" spans="1:17" s="2" customFormat="1" ht="15" customHeight="1" x14ac:dyDescent="0.3">
      <c r="E4" s="1"/>
      <c r="F4" s="41" t="s">
        <v>56</v>
      </c>
      <c r="G4" s="53"/>
      <c r="I4" s="16"/>
      <c r="K4" s="1"/>
      <c r="L4" s="1"/>
      <c r="M4" s="1"/>
      <c r="P4" s="1"/>
    </row>
    <row r="5" spans="1:17" s="2" customFormat="1" ht="15" customHeight="1" x14ac:dyDescent="0.3">
      <c r="A5" s="61" t="s">
        <v>49</v>
      </c>
      <c r="B5" s="62"/>
      <c r="C5" s="62"/>
      <c r="D5" s="63"/>
      <c r="E5" s="1"/>
      <c r="F5" s="28"/>
      <c r="G5" s="29"/>
      <c r="I5" s="16"/>
      <c r="K5" s="1"/>
      <c r="L5" s="1"/>
      <c r="M5" s="1"/>
      <c r="P5" s="27"/>
    </row>
    <row r="6" spans="1:17" s="7" customFormat="1" ht="39.6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32</v>
      </c>
      <c r="F6" s="30" t="s">
        <v>8</v>
      </c>
      <c r="G6" s="30" t="s">
        <v>9</v>
      </c>
      <c r="H6" s="30" t="s">
        <v>36</v>
      </c>
      <c r="I6" s="31" t="s">
        <v>10</v>
      </c>
      <c r="J6" s="3" t="s">
        <v>11</v>
      </c>
      <c r="K6" s="5" t="s">
        <v>2</v>
      </c>
      <c r="L6" s="6" t="s">
        <v>3</v>
      </c>
      <c r="M6" s="3" t="s">
        <v>12</v>
      </c>
      <c r="N6" s="3" t="s">
        <v>13</v>
      </c>
      <c r="O6" s="3" t="s">
        <v>14</v>
      </c>
      <c r="P6" s="34" t="s">
        <v>33</v>
      </c>
      <c r="Q6" s="34" t="s">
        <v>38</v>
      </c>
    </row>
    <row r="7" spans="1:17" s="2" customFormat="1" ht="15" customHeight="1" x14ac:dyDescent="0.3">
      <c r="A7" s="35">
        <v>1</v>
      </c>
      <c r="B7" s="42"/>
      <c r="C7" s="42"/>
      <c r="D7" s="42"/>
      <c r="E7" s="42"/>
      <c r="F7" s="36" t="s">
        <v>17</v>
      </c>
      <c r="G7" s="42"/>
      <c r="H7" s="43"/>
      <c r="I7" s="44"/>
      <c r="J7" s="44"/>
      <c r="K7" s="42"/>
      <c r="L7" s="42"/>
      <c r="M7" s="42"/>
      <c r="N7" s="42"/>
      <c r="O7" s="42"/>
      <c r="P7" s="42"/>
      <c r="Q7" s="57">
        <f>IFERROR(VLOOKUP(H7,no_tocar!$A$2:$B$13,2,FALSE),0)</f>
        <v>0</v>
      </c>
    </row>
    <row r="8" spans="1:17" s="2" customFormat="1" ht="13.2" x14ac:dyDescent="0.3">
      <c r="A8" s="35">
        <v>2</v>
      </c>
      <c r="B8" s="42"/>
      <c r="C8" s="42"/>
      <c r="D8" s="42"/>
      <c r="E8" s="42"/>
      <c r="F8" s="36" t="s">
        <v>17</v>
      </c>
      <c r="G8" s="42"/>
      <c r="H8" s="43"/>
      <c r="I8" s="44"/>
      <c r="J8" s="44"/>
      <c r="K8" s="42"/>
      <c r="L8" s="42"/>
      <c r="M8" s="42"/>
      <c r="N8" s="42"/>
      <c r="O8" s="42"/>
      <c r="P8" s="42"/>
      <c r="Q8" s="57">
        <f>IFERROR(VLOOKUP(H8,no_tocar!$A$2:$B$13,2,FALSE),0)</f>
        <v>0</v>
      </c>
    </row>
    <row r="9" spans="1:17" s="2" customFormat="1" ht="13.2" x14ac:dyDescent="0.3">
      <c r="A9" s="35">
        <v>3</v>
      </c>
      <c r="B9" s="42"/>
      <c r="C9" s="42"/>
      <c r="D9" s="42"/>
      <c r="E9" s="42"/>
      <c r="F9" s="36" t="s">
        <v>17</v>
      </c>
      <c r="G9" s="42"/>
      <c r="H9" s="43"/>
      <c r="I9" s="44"/>
      <c r="J9" s="44"/>
      <c r="K9" s="42"/>
      <c r="L9" s="42"/>
      <c r="M9" s="42"/>
      <c r="N9" s="42"/>
      <c r="O9" s="42"/>
      <c r="P9" s="42"/>
      <c r="Q9" s="57">
        <f>IFERROR(VLOOKUP(H9,no_tocar!$A$2:$B$13,2,FALSE),0)</f>
        <v>0</v>
      </c>
    </row>
    <row r="10" spans="1:17" s="2" customFormat="1" ht="13.2" x14ac:dyDescent="0.3">
      <c r="A10" s="35">
        <v>4</v>
      </c>
      <c r="B10" s="42"/>
      <c r="C10" s="42"/>
      <c r="D10" s="42"/>
      <c r="E10" s="42"/>
      <c r="F10" s="36" t="s">
        <v>17</v>
      </c>
      <c r="G10" s="42"/>
      <c r="H10" s="43"/>
      <c r="I10" s="44"/>
      <c r="J10" s="44"/>
      <c r="K10" s="42"/>
      <c r="L10" s="42"/>
      <c r="M10" s="42"/>
      <c r="N10" s="42"/>
      <c r="O10" s="42"/>
      <c r="P10" s="42"/>
      <c r="Q10" s="57">
        <f>IFERROR(VLOOKUP(H10,no_tocar!$A$2:$B$13,2,FALSE),0)</f>
        <v>0</v>
      </c>
    </row>
    <row r="11" spans="1:17" s="2" customFormat="1" ht="13.2" x14ac:dyDescent="0.3">
      <c r="A11" s="35">
        <v>5</v>
      </c>
      <c r="B11" s="42"/>
      <c r="C11" s="42"/>
      <c r="D11" s="42"/>
      <c r="E11" s="42"/>
      <c r="F11" s="36" t="s">
        <v>17</v>
      </c>
      <c r="G11" s="42"/>
      <c r="H11" s="43"/>
      <c r="I11" s="44"/>
      <c r="J11" s="44"/>
      <c r="K11" s="42"/>
      <c r="L11" s="42"/>
      <c r="M11" s="42"/>
      <c r="N11" s="42"/>
      <c r="O11" s="42"/>
      <c r="P11" s="42"/>
      <c r="Q11" s="57">
        <f>IFERROR(VLOOKUP(H11,no_tocar!$A$2:$B$13,2,FALSE),0)</f>
        <v>0</v>
      </c>
    </row>
    <row r="12" spans="1:17" s="2" customFormat="1" ht="13.2" x14ac:dyDescent="0.3">
      <c r="A12" s="35">
        <v>6</v>
      </c>
      <c r="B12" s="42"/>
      <c r="C12" s="42"/>
      <c r="D12" s="42"/>
      <c r="E12" s="42"/>
      <c r="F12" s="36" t="s">
        <v>17</v>
      </c>
      <c r="G12" s="42"/>
      <c r="H12" s="43"/>
      <c r="I12" s="44"/>
      <c r="J12" s="44"/>
      <c r="K12" s="42"/>
      <c r="L12" s="42"/>
      <c r="M12" s="42"/>
      <c r="N12" s="42"/>
      <c r="O12" s="42"/>
      <c r="P12" s="42"/>
      <c r="Q12" s="57">
        <f>IFERROR(VLOOKUP(H12,no_tocar!$A$2:$B$13,2,FALSE),0)</f>
        <v>0</v>
      </c>
    </row>
    <row r="13" spans="1:17" s="2" customFormat="1" ht="13.2" x14ac:dyDescent="0.3">
      <c r="A13" s="35">
        <v>7</v>
      </c>
      <c r="B13" s="42"/>
      <c r="C13" s="42"/>
      <c r="D13" s="42"/>
      <c r="E13" s="42"/>
      <c r="F13" s="36" t="s">
        <v>17</v>
      </c>
      <c r="G13" s="42"/>
      <c r="H13" s="43"/>
      <c r="I13" s="44"/>
      <c r="J13" s="44"/>
      <c r="K13" s="42"/>
      <c r="L13" s="42"/>
      <c r="M13" s="42"/>
      <c r="N13" s="42"/>
      <c r="O13" s="42"/>
      <c r="P13" s="42"/>
      <c r="Q13" s="57">
        <f>IFERROR(VLOOKUP(H13,no_tocar!$A$2:$B$13,2,FALSE),0)</f>
        <v>0</v>
      </c>
    </row>
    <row r="14" spans="1:17" s="2" customFormat="1" ht="13.2" x14ac:dyDescent="0.3">
      <c r="A14" s="35">
        <v>8</v>
      </c>
      <c r="B14" s="42"/>
      <c r="C14" s="42"/>
      <c r="D14" s="42"/>
      <c r="E14" s="42"/>
      <c r="F14" s="36" t="s">
        <v>17</v>
      </c>
      <c r="G14" s="42"/>
      <c r="H14" s="43"/>
      <c r="I14" s="44"/>
      <c r="J14" s="44"/>
      <c r="K14" s="42"/>
      <c r="L14" s="42"/>
      <c r="M14" s="42"/>
      <c r="N14" s="42"/>
      <c r="O14" s="42"/>
      <c r="P14" s="42"/>
      <c r="Q14" s="57">
        <f>IFERROR(VLOOKUP(H14,no_tocar!$A$2:$B$13,2,FALSE),0)</f>
        <v>0</v>
      </c>
    </row>
    <row r="15" spans="1:17" s="2" customFormat="1" ht="13.2" x14ac:dyDescent="0.3">
      <c r="A15" s="35">
        <v>9</v>
      </c>
      <c r="B15" s="42"/>
      <c r="C15" s="42"/>
      <c r="D15" s="42"/>
      <c r="E15" s="42"/>
      <c r="F15" s="36" t="s">
        <v>17</v>
      </c>
      <c r="G15" s="42"/>
      <c r="H15" s="43"/>
      <c r="I15" s="44"/>
      <c r="J15" s="44"/>
      <c r="K15" s="42"/>
      <c r="L15" s="42"/>
      <c r="M15" s="42"/>
      <c r="N15" s="42"/>
      <c r="O15" s="42"/>
      <c r="P15" s="42"/>
      <c r="Q15" s="57">
        <f>IFERROR(VLOOKUP(H15,no_tocar!$A$2:$B$13,2,FALSE),0)</f>
        <v>0</v>
      </c>
    </row>
    <row r="16" spans="1:17" s="2" customFormat="1" ht="13.2" x14ac:dyDescent="0.3">
      <c r="A16" s="35">
        <v>10</v>
      </c>
      <c r="B16" s="42"/>
      <c r="C16" s="42"/>
      <c r="D16" s="42"/>
      <c r="E16" s="42"/>
      <c r="F16" s="36" t="s">
        <v>17</v>
      </c>
      <c r="G16" s="42"/>
      <c r="H16" s="43"/>
      <c r="I16" s="44"/>
      <c r="J16" s="44"/>
      <c r="K16" s="42"/>
      <c r="L16" s="42"/>
      <c r="M16" s="42"/>
      <c r="N16" s="42"/>
      <c r="O16" s="42"/>
      <c r="P16" s="42"/>
      <c r="Q16" s="57">
        <f>IFERROR(VLOOKUP(H16,no_tocar!$A$2:$B$13,2,FALSE),0)</f>
        <v>0</v>
      </c>
    </row>
    <row r="17" spans="1:17" s="2" customFormat="1" ht="13.2" x14ac:dyDescent="0.3">
      <c r="A17" s="35">
        <v>11</v>
      </c>
      <c r="B17" s="42"/>
      <c r="C17" s="42"/>
      <c r="D17" s="42"/>
      <c r="E17" s="42"/>
      <c r="F17" s="36" t="s">
        <v>17</v>
      </c>
      <c r="G17" s="42"/>
      <c r="H17" s="43"/>
      <c r="I17" s="44"/>
      <c r="J17" s="44"/>
      <c r="K17" s="42"/>
      <c r="L17" s="42"/>
      <c r="M17" s="42"/>
      <c r="N17" s="42"/>
      <c r="O17" s="42"/>
      <c r="P17" s="42"/>
      <c r="Q17" s="57">
        <f>IFERROR(VLOOKUP(H17,no_tocar!$A$2:$B$13,2,FALSE),0)</f>
        <v>0</v>
      </c>
    </row>
    <row r="18" spans="1:17" s="2" customFormat="1" ht="13.2" x14ac:dyDescent="0.3">
      <c r="A18" s="35">
        <v>12</v>
      </c>
      <c r="B18" s="42"/>
      <c r="C18" s="42"/>
      <c r="D18" s="42"/>
      <c r="E18" s="42"/>
      <c r="F18" s="36" t="s">
        <v>17</v>
      </c>
      <c r="G18" s="42"/>
      <c r="H18" s="43"/>
      <c r="I18" s="44"/>
      <c r="J18" s="44"/>
      <c r="K18" s="42"/>
      <c r="L18" s="42"/>
      <c r="M18" s="42"/>
      <c r="N18" s="42"/>
      <c r="O18" s="42"/>
      <c r="P18" s="42"/>
      <c r="Q18" s="57">
        <f>IFERROR(VLOOKUP(H18,no_tocar!$A$2:$B$13,2,FALSE),0)</f>
        <v>0</v>
      </c>
    </row>
    <row r="19" spans="1:17" s="2" customFormat="1" ht="13.2" x14ac:dyDescent="0.3">
      <c r="A19" s="35">
        <v>13</v>
      </c>
      <c r="B19" s="42"/>
      <c r="C19" s="42"/>
      <c r="D19" s="42"/>
      <c r="E19" s="42"/>
      <c r="F19" s="36" t="s">
        <v>17</v>
      </c>
      <c r="G19" s="42"/>
      <c r="H19" s="43"/>
      <c r="I19" s="44"/>
      <c r="J19" s="44"/>
      <c r="K19" s="42"/>
      <c r="L19" s="42"/>
      <c r="M19" s="42"/>
      <c r="N19" s="42"/>
      <c r="O19" s="42"/>
      <c r="P19" s="42"/>
      <c r="Q19" s="57">
        <f>IFERROR(VLOOKUP(H19,no_tocar!$A$2:$B$13,2,FALSE),0)</f>
        <v>0</v>
      </c>
    </row>
    <row r="20" spans="1:17" s="2" customFormat="1" ht="13.2" x14ac:dyDescent="0.3">
      <c r="A20" s="35">
        <v>14</v>
      </c>
      <c r="B20" s="42"/>
      <c r="C20" s="42"/>
      <c r="D20" s="42"/>
      <c r="E20" s="42"/>
      <c r="F20" s="36" t="s">
        <v>17</v>
      </c>
      <c r="G20" s="42"/>
      <c r="H20" s="43"/>
      <c r="I20" s="44"/>
      <c r="J20" s="44"/>
      <c r="K20" s="42"/>
      <c r="L20" s="42"/>
      <c r="M20" s="42"/>
      <c r="N20" s="42"/>
      <c r="O20" s="42"/>
      <c r="P20" s="42"/>
      <c r="Q20" s="57">
        <f>IFERROR(VLOOKUP(H20,no_tocar!$A$2:$B$13,2,FALSE),0)</f>
        <v>0</v>
      </c>
    </row>
    <row r="21" spans="1:17" s="2" customFormat="1" ht="13.2" x14ac:dyDescent="0.3">
      <c r="A21" s="35">
        <v>15</v>
      </c>
      <c r="B21" s="42"/>
      <c r="C21" s="42"/>
      <c r="D21" s="42"/>
      <c r="E21" s="42"/>
      <c r="F21" s="36" t="s">
        <v>17</v>
      </c>
      <c r="G21" s="42"/>
      <c r="H21" s="43"/>
      <c r="I21" s="44"/>
      <c r="J21" s="44"/>
      <c r="K21" s="42"/>
      <c r="L21" s="42"/>
      <c r="M21" s="42"/>
      <c r="N21" s="42"/>
      <c r="O21" s="42"/>
      <c r="P21" s="42"/>
      <c r="Q21" s="57">
        <f>IFERROR(VLOOKUP(H21,no_tocar!$A$2:$B$13,2,FALSE),0)</f>
        <v>0</v>
      </c>
    </row>
    <row r="22" spans="1:17" s="2" customFormat="1" ht="13.2" x14ac:dyDescent="0.3">
      <c r="A22" s="35">
        <v>16</v>
      </c>
      <c r="B22" s="42"/>
      <c r="C22" s="42"/>
      <c r="D22" s="42"/>
      <c r="E22" s="42"/>
      <c r="F22" s="36" t="s">
        <v>17</v>
      </c>
      <c r="G22" s="42"/>
      <c r="H22" s="43"/>
      <c r="I22" s="44"/>
      <c r="J22" s="44"/>
      <c r="K22" s="42"/>
      <c r="L22" s="42"/>
      <c r="M22" s="42"/>
      <c r="N22" s="42"/>
      <c r="O22" s="42"/>
      <c r="P22" s="42"/>
      <c r="Q22" s="57">
        <f>IFERROR(VLOOKUP(H22,no_tocar!$A$2:$B$13,2,FALSE),0)</f>
        <v>0</v>
      </c>
    </row>
    <row r="23" spans="1:17" s="2" customFormat="1" ht="13.2" x14ac:dyDescent="0.3">
      <c r="A23" s="35">
        <v>17</v>
      </c>
      <c r="B23" s="42"/>
      <c r="C23" s="42"/>
      <c r="D23" s="42"/>
      <c r="E23" s="42"/>
      <c r="F23" s="36" t="s">
        <v>17</v>
      </c>
      <c r="G23" s="42"/>
      <c r="H23" s="43"/>
      <c r="I23" s="44"/>
      <c r="J23" s="44"/>
      <c r="K23" s="42"/>
      <c r="L23" s="42"/>
      <c r="M23" s="42"/>
      <c r="N23" s="42"/>
      <c r="O23" s="42"/>
      <c r="P23" s="42"/>
      <c r="Q23" s="57">
        <f>IFERROR(VLOOKUP(H23,no_tocar!$A$2:$B$13,2,FALSE),0)</f>
        <v>0</v>
      </c>
    </row>
    <row r="24" spans="1:17" s="2" customFormat="1" ht="13.2" x14ac:dyDescent="0.3">
      <c r="A24" s="35">
        <v>18</v>
      </c>
      <c r="B24" s="42"/>
      <c r="C24" s="42"/>
      <c r="D24" s="42"/>
      <c r="E24" s="42"/>
      <c r="F24" s="36" t="s">
        <v>17</v>
      </c>
      <c r="G24" s="42"/>
      <c r="H24" s="43"/>
      <c r="I24" s="44"/>
      <c r="J24" s="44"/>
      <c r="K24" s="42"/>
      <c r="L24" s="42"/>
      <c r="M24" s="42"/>
      <c r="N24" s="42"/>
      <c r="O24" s="42"/>
      <c r="P24" s="42"/>
      <c r="Q24" s="57">
        <f>IFERROR(VLOOKUP(H24,no_tocar!$A$2:$B$13,2,FALSE),0)</f>
        <v>0</v>
      </c>
    </row>
    <row r="25" spans="1:17" s="2" customFormat="1" ht="13.2" x14ac:dyDescent="0.3">
      <c r="A25" s="35">
        <v>19</v>
      </c>
      <c r="B25" s="42"/>
      <c r="C25" s="42"/>
      <c r="D25" s="42"/>
      <c r="E25" s="42"/>
      <c r="F25" s="36" t="s">
        <v>17</v>
      </c>
      <c r="G25" s="42"/>
      <c r="H25" s="43"/>
      <c r="I25" s="44"/>
      <c r="J25" s="44"/>
      <c r="K25" s="42"/>
      <c r="L25" s="42"/>
      <c r="M25" s="42"/>
      <c r="N25" s="42"/>
      <c r="O25" s="42"/>
      <c r="P25" s="42"/>
      <c r="Q25" s="57">
        <f>IFERROR(VLOOKUP(H25,no_tocar!$A$2:$B$13,2,FALSE),0)</f>
        <v>0</v>
      </c>
    </row>
    <row r="26" spans="1:17" s="2" customFormat="1" ht="13.2" x14ac:dyDescent="0.3">
      <c r="A26" s="35">
        <v>20</v>
      </c>
      <c r="B26" s="42"/>
      <c r="C26" s="42"/>
      <c r="D26" s="42"/>
      <c r="E26" s="42"/>
      <c r="F26" s="36" t="s">
        <v>17</v>
      </c>
      <c r="G26" s="42"/>
      <c r="H26" s="43"/>
      <c r="I26" s="44"/>
      <c r="J26" s="44"/>
      <c r="K26" s="42"/>
      <c r="L26" s="42"/>
      <c r="M26" s="42"/>
      <c r="N26" s="42"/>
      <c r="O26" s="42"/>
      <c r="P26" s="42"/>
      <c r="Q26" s="57">
        <f>IFERROR(VLOOKUP(H26,no_tocar!$A$2:$B$13,2,FALSE),0)</f>
        <v>0</v>
      </c>
    </row>
    <row r="27" spans="1:17" s="2" customFormat="1" ht="13.2" x14ac:dyDescent="0.3">
      <c r="B27" s="22"/>
      <c r="C27" s="22"/>
      <c r="D27" s="22"/>
      <c r="E27" s="22"/>
      <c r="F27" s="23"/>
      <c r="G27" s="22"/>
      <c r="H27" s="23"/>
      <c r="I27" s="24"/>
      <c r="J27" s="24"/>
      <c r="K27" s="22"/>
      <c r="L27" s="22"/>
      <c r="M27" s="22"/>
      <c r="N27" s="22"/>
      <c r="O27" s="22"/>
      <c r="P27" s="56" t="s">
        <v>43</v>
      </c>
      <c r="Q27" s="57">
        <f>SUM(Q7:Q26)</f>
        <v>0</v>
      </c>
    </row>
    <row r="28" spans="1:17" s="2" customFormat="1" ht="15.6" x14ac:dyDescent="0.3">
      <c r="A28" s="64" t="s">
        <v>48</v>
      </c>
      <c r="B28" s="65"/>
      <c r="C28" s="65"/>
      <c r="D28" s="66"/>
      <c r="E28" s="21"/>
      <c r="F28" s="25"/>
      <c r="G28" s="21"/>
      <c r="H28" s="25"/>
      <c r="I28" s="26"/>
      <c r="J28" s="26"/>
      <c r="K28" s="21"/>
      <c r="L28" s="21"/>
      <c r="M28" s="21"/>
      <c r="N28" s="21"/>
      <c r="O28" s="21"/>
      <c r="P28" s="21"/>
    </row>
    <row r="29" spans="1:17" x14ac:dyDescent="0.3">
      <c r="A29" s="4" t="s">
        <v>4</v>
      </c>
      <c r="B29" s="37" t="s">
        <v>34</v>
      </c>
      <c r="C29" s="37" t="s">
        <v>35</v>
      </c>
      <c r="D29" s="37" t="s">
        <v>55</v>
      </c>
      <c r="E29" s="12"/>
      <c r="F29" s="13"/>
      <c r="G29" s="38" t="s">
        <v>19</v>
      </c>
      <c r="H29" s="15"/>
      <c r="I29" s="14"/>
      <c r="J29" s="14"/>
      <c r="K29" s="38" t="s">
        <v>2</v>
      </c>
      <c r="L29" s="38" t="s">
        <v>3</v>
      </c>
      <c r="M29" s="38" t="s">
        <v>20</v>
      </c>
      <c r="N29" s="39" t="s">
        <v>13</v>
      </c>
      <c r="O29" s="40" t="s">
        <v>14</v>
      </c>
      <c r="P29" s="12"/>
      <c r="Q29" s="12"/>
    </row>
    <row r="30" spans="1:17" s="2" customFormat="1" ht="13.2" x14ac:dyDescent="0.3">
      <c r="A30" s="17">
        <v>1</v>
      </c>
      <c r="B30" s="54"/>
      <c r="C30" s="54"/>
      <c r="D30" s="54"/>
      <c r="E30" s="18"/>
      <c r="F30" s="19"/>
      <c r="G30" s="54"/>
      <c r="H30" s="55" t="str">
        <f>IF(ISBLANK(C30)," ","CLUB")</f>
        <v xml:space="preserve"> </v>
      </c>
      <c r="I30" s="20"/>
      <c r="J30" s="20"/>
      <c r="K30" s="54"/>
      <c r="L30" s="54"/>
      <c r="M30" s="54"/>
      <c r="N30" s="54"/>
      <c r="O30" s="54"/>
      <c r="P30" s="18"/>
      <c r="Q30" s="57">
        <f>IFERROR(VLOOKUP(H30,no_tocar!$A$2:$B$13,2,FALSE),0)</f>
        <v>0</v>
      </c>
    </row>
    <row r="31" spans="1:17" s="10" customFormat="1" x14ac:dyDescent="0.3">
      <c r="A31" s="9"/>
      <c r="E31" s="9"/>
      <c r="I31" s="11"/>
      <c r="J31" s="9"/>
      <c r="L31" s="9"/>
      <c r="P31" s="59" t="s">
        <v>44</v>
      </c>
      <c r="Q31" s="58">
        <f>Q27+Q30</f>
        <v>0</v>
      </c>
    </row>
    <row r="32" spans="1:17" x14ac:dyDescent="0.3">
      <c r="B32" s="51" t="s">
        <v>54</v>
      </c>
      <c r="C32" s="60">
        <f>Q31</f>
        <v>0</v>
      </c>
      <c r="D32" s="52" t="s">
        <v>59</v>
      </c>
      <c r="P32" s="68"/>
      <c r="Q32" s="69"/>
    </row>
    <row r="33" spans="2:4" x14ac:dyDescent="0.3">
      <c r="B33" s="51" t="s">
        <v>51</v>
      </c>
      <c r="C33" s="51" t="s">
        <v>50</v>
      </c>
      <c r="D33" s="52"/>
    </row>
    <row r="34" spans="2:4" x14ac:dyDescent="0.3">
      <c r="B34" s="51" t="s">
        <v>52</v>
      </c>
      <c r="C34" s="51" t="s">
        <v>53</v>
      </c>
      <c r="D34" s="52"/>
    </row>
  </sheetData>
  <mergeCells count="3">
    <mergeCell ref="A5:D5"/>
    <mergeCell ref="A28:D28"/>
    <mergeCell ref="A2:D2"/>
  </mergeCells>
  <phoneticPr fontId="7" type="noConversion"/>
  <conditionalFormatting sqref="B30 B6:B27">
    <cfRule type="duplicateValues" dxfId="0" priority="3"/>
  </conditionalFormatting>
  <pageMargins left="0.21" right="0.13" top="0.41" bottom="0.75" header="0.30000000000000004" footer="0.30000000000000004"/>
  <pageSetup paperSize="9" scale="52" fitToHeight="0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1B5697-43A6-48B1-BBF5-2E95498DCF35}">
          <x14:formula1>
            <xm:f>no_tocar!$C$2:$C$4</xm:f>
          </x14:formula1>
          <xm:sqref>P7:P26</xm:sqref>
        </x14:dataValidation>
        <x14:dataValidation type="list" allowBlank="1" showInputMessage="1" showErrorMessage="1" xr:uid="{252EAAB5-A8A9-4A09-854A-BCA350C2DBE3}">
          <x14:formula1>
            <xm:f>no_tocar!$E$2:$E$3</xm:f>
          </x14:formula1>
          <xm:sqref>E7:E26</xm:sqref>
        </x14:dataValidation>
        <x14:dataValidation type="list" allowBlank="1" showInputMessage="1" showErrorMessage="1" xr:uid="{BAA4F204-F8F0-46B8-8596-15ABCC7B4805}">
          <x14:formula1>
            <xm:f>no_tocar!$A$2:$A$13</xm:f>
          </x14:formula1>
          <xm:sqref>H7:H26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BBA31-BDB9-4BB8-9DEE-D8B0A5F2613A}">
  <dimension ref="A1:E13"/>
  <sheetViews>
    <sheetView workbookViewId="0">
      <selection activeCell="B10" sqref="B10"/>
    </sheetView>
  </sheetViews>
  <sheetFormatPr baseColWidth="10" defaultRowHeight="14.4" x14ac:dyDescent="0.3"/>
  <sheetData>
    <row r="1" spans="1:5" x14ac:dyDescent="0.3">
      <c r="A1" t="s">
        <v>39</v>
      </c>
      <c r="B1" t="s">
        <v>40</v>
      </c>
      <c r="C1" t="s">
        <v>41</v>
      </c>
      <c r="E1" t="s">
        <v>42</v>
      </c>
    </row>
    <row r="2" spans="1:5" x14ac:dyDescent="0.3">
      <c r="A2" t="s">
        <v>26</v>
      </c>
      <c r="B2" s="50">
        <v>25</v>
      </c>
      <c r="C2" t="s">
        <v>30</v>
      </c>
      <c r="E2" t="s">
        <v>16</v>
      </c>
    </row>
    <row r="3" spans="1:5" x14ac:dyDescent="0.3">
      <c r="A3" t="s">
        <v>27</v>
      </c>
      <c r="B3" s="50">
        <v>25</v>
      </c>
      <c r="C3" t="s">
        <v>15</v>
      </c>
      <c r="E3" t="s">
        <v>21</v>
      </c>
    </row>
    <row r="4" spans="1:5" x14ac:dyDescent="0.3">
      <c r="A4" t="s">
        <v>23</v>
      </c>
      <c r="B4" s="50">
        <v>25</v>
      </c>
      <c r="C4" t="s">
        <v>31</v>
      </c>
    </row>
    <row r="5" spans="1:5" x14ac:dyDescent="0.3">
      <c r="A5" t="s">
        <v>22</v>
      </c>
      <c r="B5" s="50">
        <v>25</v>
      </c>
    </row>
    <row r="6" spans="1:5" x14ac:dyDescent="0.3">
      <c r="A6" t="s">
        <v>18</v>
      </c>
      <c r="B6" s="50">
        <v>35</v>
      </c>
    </row>
    <row r="7" spans="1:5" x14ac:dyDescent="0.3">
      <c r="A7" t="s">
        <v>24</v>
      </c>
      <c r="B7" s="50">
        <v>42</v>
      </c>
    </row>
    <row r="8" spans="1:5" x14ac:dyDescent="0.3">
      <c r="A8" t="s">
        <v>25</v>
      </c>
      <c r="B8" s="50">
        <v>60</v>
      </c>
    </row>
    <row r="9" spans="1:5" x14ac:dyDescent="0.3">
      <c r="A9" t="s">
        <v>28</v>
      </c>
      <c r="B9" s="50">
        <v>60</v>
      </c>
    </row>
    <row r="10" spans="1:5" x14ac:dyDescent="0.3">
      <c r="A10" t="s">
        <v>29</v>
      </c>
      <c r="B10" s="50">
        <v>60</v>
      </c>
    </row>
    <row r="11" spans="1:5" x14ac:dyDescent="0.3">
      <c r="A11" t="s">
        <v>46</v>
      </c>
      <c r="B11" s="50">
        <v>35</v>
      </c>
    </row>
    <row r="12" spans="1:5" x14ac:dyDescent="0.3">
      <c r="A12" t="s">
        <v>47</v>
      </c>
      <c r="B12" s="50">
        <v>35</v>
      </c>
    </row>
    <row r="13" spans="1:5" x14ac:dyDescent="0.3">
      <c r="A13" t="s">
        <v>45</v>
      </c>
      <c r="B13" s="50">
        <v>100</v>
      </c>
    </row>
  </sheetData>
  <sheetProtection algorithmName="SHA-512" hashValue="EWcK3KuUrIgGqavxyxEL48Ijb3jAgkaVygl/dHpQQkS/IEsqgOFGc8pNYnYXCsnJrne/vApURDQxlsOsDygVcQ==" saltValue="VEBjKnMUqn61sNvwrztBi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CyL</vt:lpstr>
      <vt:lpstr>no_tocar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Fed. Española Pentatlón Moderno</dc:creator>
  <cp:lastModifiedBy>Amancio Del Castillo Serrano</cp:lastModifiedBy>
  <dcterms:created xsi:type="dcterms:W3CDTF">2023-04-24T08:52:43Z</dcterms:created>
  <dcterms:modified xsi:type="dcterms:W3CDTF">2025-09-25T20:14:29Z</dcterms:modified>
</cp:coreProperties>
</file>